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LICITAÇÕES E CONTRATOS 2026\2026 - MUNICIPIO DE BANDEIRANTE\PREFEITURA 2026 - Processos Licitatórios\PL. 51-2026, PE. 18-2026 - TRANSPORTE MUNICIPAL E INTERMUNICIPAL\Planilha de Custos\Planilha para fornecedor preencher\"/>
    </mc:Choice>
  </mc:AlternateContent>
  <xr:revisionPtr revIDLastSave="0" documentId="13_ncr:1_{4FEF44F2-4B27-4D71-8593-CFF1962064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álculo KM" sheetId="1" r:id="rId1"/>
  </sheets>
  <calcPr calcId="191029"/>
</workbook>
</file>

<file path=xl/calcChain.xml><?xml version="1.0" encoding="utf-8"?>
<calcChain xmlns="http://schemas.openxmlformats.org/spreadsheetml/2006/main">
  <c r="B11" i="1" l="1"/>
  <c r="B18" i="1" l="1"/>
  <c r="B16" i="1"/>
  <c r="B7" i="1"/>
  <c r="E10" i="1" l="1"/>
  <c r="E26" i="1"/>
  <c r="B28" i="1"/>
  <c r="E19" i="1"/>
  <c r="E28" i="1" l="1"/>
  <c r="E30" i="1" s="1"/>
  <c r="E32" i="1" s="1"/>
</calcChain>
</file>

<file path=xl/sharedStrings.xml><?xml version="1.0" encoding="utf-8"?>
<sst xmlns="http://schemas.openxmlformats.org/spreadsheetml/2006/main" count="44" uniqueCount="44">
  <si>
    <t>Preço do Litro Óleo Diesel</t>
  </si>
  <si>
    <t>Média Consumida KM/Litro</t>
  </si>
  <si>
    <t>Custo Óleo Diesel por KM</t>
  </si>
  <si>
    <t>Preço do Litro Lubrificante</t>
  </si>
  <si>
    <t>Total na Troca - 20 Litros</t>
  </si>
  <si>
    <t>Km Rodados com 1 Troca</t>
  </si>
  <si>
    <t>Custo do Lubrificante por KM</t>
  </si>
  <si>
    <t>Preço do Pneu utilizado</t>
  </si>
  <si>
    <t>Qtd. Pneus Rodando</t>
  </si>
  <si>
    <t>Total na Troca - 6 Pneus</t>
  </si>
  <si>
    <t>Vida útil dos Pneus por KM</t>
  </si>
  <si>
    <t>Custo dos Pneus por KM</t>
  </si>
  <si>
    <t>Custo de Manutenção por mês</t>
  </si>
  <si>
    <t>Custo da Manutenção por KM</t>
  </si>
  <si>
    <t>Depreciação anual %</t>
  </si>
  <si>
    <t>Depreciação anual R$</t>
  </si>
  <si>
    <t>Valor a Depreciar no mês</t>
  </si>
  <si>
    <t>Km média percorrida no mês</t>
  </si>
  <si>
    <t>Custo Depreciação por KM</t>
  </si>
  <si>
    <t>Motorista</t>
  </si>
  <si>
    <t>13º</t>
  </si>
  <si>
    <t>Férias</t>
  </si>
  <si>
    <t>1/3 Férias</t>
  </si>
  <si>
    <t>FGTS</t>
  </si>
  <si>
    <t>INSS</t>
  </si>
  <si>
    <t>Custo Funcionário Mês</t>
  </si>
  <si>
    <t>Custo Motorista por KM</t>
  </si>
  <si>
    <t>Seguro</t>
  </si>
  <si>
    <t>Laudos</t>
  </si>
  <si>
    <t>DPVAT</t>
  </si>
  <si>
    <t>Honorários Contador</t>
  </si>
  <si>
    <t>Total custos</t>
  </si>
  <si>
    <t>Custo por KM</t>
  </si>
  <si>
    <t>TOTAL DOS CUSTOS VARIAVEIS</t>
  </si>
  <si>
    <t>TOTAL DOS CUSTOS FIXOS</t>
  </si>
  <si>
    <t>Total Custos Variaveis + Custos Fixos</t>
  </si>
  <si>
    <t>Margem de Lucro em Percentual</t>
  </si>
  <si>
    <t>Total a Pagar por Kilometro Rodado</t>
  </si>
  <si>
    <t>Quilometragem Média Mensal Considerada na Composição dos Custos</t>
  </si>
  <si>
    <t>Cálculo de Custos do KM Rodado</t>
  </si>
  <si>
    <t>IPVA - 1% sobre o valor do veiculo</t>
  </si>
  <si>
    <t>Valor Médio</t>
  </si>
  <si>
    <t>*A presente planilha possui caráter estimativo e foi elaborada exclusivamente para formação do preço máximo aceitável da contratação.</t>
  </si>
  <si>
    <t>MICRO ÔNIBUS - 20 A 30 LUGARES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</si>
</sst>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R$&quot;\ #,##0.00"/>
    <numFmt numFmtId="165" formatCode="_-* #,##0.0000_-;\-* #,##0.0000_-;_-* &quot;-&quot;??_-;_-@_-"/>
    <numFmt numFmtId="166" formatCode="&quot;R$&quot;\ #,##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164" fontId="0" fillId="0" borderId="0" xfId="0" applyNumberFormat="1"/>
    <xf numFmtId="0" fontId="0" fillId="0" borderId="3" xfId="0" applyBorder="1"/>
    <xf numFmtId="164" fontId="0" fillId="0" borderId="5" xfId="0" applyNumberFormat="1" applyBorder="1"/>
    <xf numFmtId="164" fontId="0" fillId="2" borderId="1" xfId="0" applyNumberFormat="1" applyFill="1" applyBorder="1"/>
    <xf numFmtId="0" fontId="0" fillId="0" borderId="4" xfId="0" applyBorder="1"/>
    <xf numFmtId="164" fontId="0" fillId="0" borderId="6" xfId="0" applyNumberFormat="1" applyBorder="1"/>
    <xf numFmtId="164" fontId="0" fillId="3" borderId="1" xfId="0" applyNumberFormat="1" applyFill="1" applyBorder="1"/>
    <xf numFmtId="0" fontId="0" fillId="3" borderId="3" xfId="0" applyFill="1" applyBorder="1"/>
    <xf numFmtId="164" fontId="0" fillId="0" borderId="2" xfId="0" applyNumberFormat="1" applyBorder="1" applyAlignment="1">
      <alignment horizontal="right"/>
    </xf>
    <xf numFmtId="165" fontId="0" fillId="2" borderId="1" xfId="1" applyNumberFormat="1" applyFont="1" applyFill="1" applyBorder="1"/>
    <xf numFmtId="166" fontId="0" fillId="2" borderId="1" xfId="0" applyNumberFormat="1" applyFill="1" applyBorder="1"/>
    <xf numFmtId="166" fontId="0" fillId="3" borderId="1" xfId="0" applyNumberFormat="1" applyFill="1" applyBorder="1"/>
    <xf numFmtId="9" fontId="0" fillId="0" borderId="4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0" fillId="4" borderId="2" xfId="0" applyFill="1" applyBorder="1"/>
    <xf numFmtId="164" fontId="0" fillId="4" borderId="2" xfId="0" applyNumberFormat="1" applyFill="1" applyBorder="1"/>
    <xf numFmtId="0" fontId="0" fillId="4" borderId="4" xfId="0" applyFill="1" applyBorder="1"/>
    <xf numFmtId="164" fontId="0" fillId="4" borderId="5" xfId="0" applyNumberFormat="1" applyFill="1" applyBorder="1"/>
    <xf numFmtId="164" fontId="0" fillId="4" borderId="6" xfId="0" applyNumberFormat="1" applyFill="1" applyBorder="1"/>
    <xf numFmtId="10" fontId="0" fillId="4" borderId="2" xfId="0" applyNumberFormat="1" applyFill="1" applyBorder="1"/>
    <xf numFmtId="164" fontId="0" fillId="4" borderId="4" xfId="0" applyNumberFormat="1" applyFill="1" applyBorder="1"/>
    <xf numFmtId="0" fontId="0" fillId="4" borderId="3" xfId="0" applyFill="1" applyBorder="1"/>
    <xf numFmtId="0" fontId="0" fillId="4" borderId="5" xfId="0" applyFill="1" applyBorder="1"/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zoomScale="80" zoomScaleNormal="80" workbookViewId="0">
      <selection activeCell="H23" sqref="H23"/>
    </sheetView>
  </sheetViews>
  <sheetFormatPr defaultRowHeight="15" x14ac:dyDescent="0.25"/>
  <cols>
    <col min="1" max="1" width="34" customWidth="1"/>
    <col min="2" max="2" width="17.140625" customWidth="1"/>
    <col min="4" max="4" width="32.7109375" customWidth="1"/>
    <col min="5" max="5" width="25.7109375" customWidth="1"/>
  </cols>
  <sheetData>
    <row r="1" spans="1:5" ht="28.9" customHeight="1" x14ac:dyDescent="0.25">
      <c r="A1" s="21" t="s">
        <v>39</v>
      </c>
      <c r="B1" s="21"/>
      <c r="C1" s="21"/>
      <c r="D1" s="21"/>
      <c r="E1" s="21"/>
    </row>
    <row r="2" spans="1:5" x14ac:dyDescent="0.25">
      <c r="A2" s="23" t="s">
        <v>43</v>
      </c>
      <c r="B2" s="23"/>
      <c r="C2" s="23"/>
      <c r="D2" s="23"/>
      <c r="E2" s="23"/>
    </row>
    <row r="3" spans="1:5" ht="28.9" customHeight="1" x14ac:dyDescent="0.25">
      <c r="A3" s="22" t="s">
        <v>38</v>
      </c>
      <c r="B3" s="22"/>
      <c r="C3" s="22"/>
      <c r="D3" s="22"/>
      <c r="E3" s="15">
        <v>10000</v>
      </c>
    </row>
    <row r="5" spans="1:5" x14ac:dyDescent="0.25">
      <c r="A5" s="24" t="s">
        <v>0</v>
      </c>
      <c r="B5" s="25"/>
      <c r="D5" s="24" t="s">
        <v>41</v>
      </c>
      <c r="E5" s="25"/>
    </row>
    <row r="6" spans="1:5" ht="15.75" thickBot="1" x14ac:dyDescent="0.3">
      <c r="A6" s="24" t="s">
        <v>1</v>
      </c>
      <c r="B6" s="26"/>
      <c r="D6" s="24" t="s">
        <v>14</v>
      </c>
      <c r="E6" s="29"/>
    </row>
    <row r="7" spans="1:5" ht="15.75" thickBot="1" x14ac:dyDescent="0.3">
      <c r="A7" s="2" t="s">
        <v>2</v>
      </c>
      <c r="B7" s="10" t="e">
        <f>B5/B6</f>
        <v>#DIV/0!</v>
      </c>
      <c r="D7" s="24" t="s">
        <v>15</v>
      </c>
      <c r="E7" s="25"/>
    </row>
    <row r="8" spans="1:5" x14ac:dyDescent="0.25">
      <c r="A8" s="24" t="s">
        <v>3</v>
      </c>
      <c r="B8" s="27"/>
      <c r="D8" s="24" t="s">
        <v>16</v>
      </c>
      <c r="E8" s="25"/>
    </row>
    <row r="9" spans="1:5" ht="15.75" thickBot="1" x14ac:dyDescent="0.3">
      <c r="A9" s="24" t="s">
        <v>4</v>
      </c>
      <c r="B9" s="25"/>
      <c r="D9" s="24" t="s">
        <v>17</v>
      </c>
      <c r="E9" s="30"/>
    </row>
    <row r="10" spans="1:5" ht="15.75" thickBot="1" x14ac:dyDescent="0.3">
      <c r="A10" s="24" t="s">
        <v>5</v>
      </c>
      <c r="B10" s="26"/>
      <c r="D10" s="2" t="s">
        <v>18</v>
      </c>
      <c r="E10" s="4" t="e">
        <f>E8/E9</f>
        <v>#DIV/0!</v>
      </c>
    </row>
    <row r="11" spans="1:5" ht="15.75" thickBot="1" x14ac:dyDescent="0.3">
      <c r="A11" s="2" t="s">
        <v>6</v>
      </c>
      <c r="B11" s="11" t="e">
        <f>B9/B10</f>
        <v>#DIV/0!</v>
      </c>
      <c r="D11" s="24" t="s">
        <v>19</v>
      </c>
      <c r="E11" s="27"/>
    </row>
    <row r="12" spans="1:5" x14ac:dyDescent="0.25">
      <c r="A12" s="24" t="s">
        <v>7</v>
      </c>
      <c r="B12" s="27"/>
      <c r="D12" s="24" t="s">
        <v>20</v>
      </c>
      <c r="E12" s="25"/>
    </row>
    <row r="13" spans="1:5" x14ac:dyDescent="0.25">
      <c r="A13" s="24" t="s">
        <v>8</v>
      </c>
      <c r="B13" s="24"/>
      <c r="D13" s="24" t="s">
        <v>21</v>
      </c>
      <c r="E13" s="25"/>
    </row>
    <row r="14" spans="1:5" x14ac:dyDescent="0.25">
      <c r="A14" s="24" t="s">
        <v>9</v>
      </c>
      <c r="B14" s="25"/>
      <c r="D14" s="24" t="s">
        <v>22</v>
      </c>
      <c r="E14" s="25"/>
    </row>
    <row r="15" spans="1:5" ht="15.75" thickBot="1" x14ac:dyDescent="0.3">
      <c r="A15" s="24" t="s">
        <v>10</v>
      </c>
      <c r="B15" s="26"/>
      <c r="D15" s="24" t="s">
        <v>23</v>
      </c>
      <c r="E15" s="25"/>
    </row>
    <row r="16" spans="1:5" ht="15.75" thickBot="1" x14ac:dyDescent="0.3">
      <c r="A16" s="2" t="s">
        <v>11</v>
      </c>
      <c r="B16" s="11" t="e">
        <f>B14/B15</f>
        <v>#DIV/0!</v>
      </c>
      <c r="D16" s="24" t="s">
        <v>24</v>
      </c>
      <c r="E16" s="30"/>
    </row>
    <row r="17" spans="1:5" ht="15.75" thickBot="1" x14ac:dyDescent="0.3">
      <c r="A17" s="24" t="s">
        <v>12</v>
      </c>
      <c r="B17" s="28"/>
      <c r="D17" s="31" t="s">
        <v>25</v>
      </c>
      <c r="E17" s="25"/>
    </row>
    <row r="18" spans="1:5" ht="15.75" thickBot="1" x14ac:dyDescent="0.3">
      <c r="A18" s="2" t="s">
        <v>13</v>
      </c>
      <c r="B18" s="11" t="e">
        <f>B17/E9</f>
        <v>#DIV/0!</v>
      </c>
      <c r="D18" s="5"/>
      <c r="E18" s="3"/>
    </row>
    <row r="19" spans="1:5" ht="15.75" thickBot="1" x14ac:dyDescent="0.3">
      <c r="A19" s="5"/>
      <c r="B19" s="6"/>
      <c r="D19" s="2" t="s">
        <v>26</v>
      </c>
      <c r="E19" s="11" t="e">
        <f>E17/E9</f>
        <v>#DIV/0!</v>
      </c>
    </row>
    <row r="20" spans="1:5" x14ac:dyDescent="0.25">
      <c r="B20" s="1"/>
      <c r="D20" s="32" t="s">
        <v>40</v>
      </c>
      <c r="E20" s="27"/>
    </row>
    <row r="21" spans="1:5" x14ac:dyDescent="0.25">
      <c r="B21" s="1"/>
      <c r="D21" s="24" t="s">
        <v>27</v>
      </c>
      <c r="E21" s="25"/>
    </row>
    <row r="22" spans="1:5" x14ac:dyDescent="0.25">
      <c r="B22" s="1"/>
      <c r="D22" s="24" t="s">
        <v>28</v>
      </c>
      <c r="E22" s="25"/>
    </row>
    <row r="23" spans="1:5" x14ac:dyDescent="0.25">
      <c r="B23" s="1"/>
      <c r="D23" s="24" t="s">
        <v>29</v>
      </c>
      <c r="E23" s="25"/>
    </row>
    <row r="24" spans="1:5" x14ac:dyDescent="0.25">
      <c r="B24" s="1"/>
      <c r="D24" s="24" t="s">
        <v>30</v>
      </c>
      <c r="E24" s="25"/>
    </row>
    <row r="25" spans="1:5" ht="15.75" thickBot="1" x14ac:dyDescent="0.3">
      <c r="B25" s="1"/>
      <c r="D25" s="24" t="s">
        <v>31</v>
      </c>
      <c r="E25" s="30"/>
    </row>
    <row r="26" spans="1:5" ht="15.75" thickBot="1" x14ac:dyDescent="0.3">
      <c r="B26" s="1"/>
      <c r="D26" s="2" t="s">
        <v>32</v>
      </c>
      <c r="E26" s="11" t="e">
        <f>E25/E9</f>
        <v>#DIV/0!</v>
      </c>
    </row>
    <row r="27" spans="1:5" ht="15.75" thickBot="1" x14ac:dyDescent="0.3">
      <c r="B27" s="1"/>
    </row>
    <row r="28" spans="1:5" ht="15.75" thickBot="1" x14ac:dyDescent="0.3">
      <c r="A28" s="8" t="s">
        <v>33</v>
      </c>
      <c r="B28" s="12" t="e">
        <f>B7+B11+B16+B18</f>
        <v>#DIV/0!</v>
      </c>
      <c r="D28" s="8" t="s">
        <v>34</v>
      </c>
      <c r="E28" s="7" t="e">
        <f>E10+E19+E26</f>
        <v>#DIV/0!</v>
      </c>
    </row>
    <row r="29" spans="1:5" x14ac:dyDescent="0.25">
      <c r="B29" s="1"/>
    </row>
    <row r="30" spans="1:5" x14ac:dyDescent="0.25">
      <c r="A30" s="19" t="s">
        <v>35</v>
      </c>
      <c r="B30" s="19"/>
      <c r="C30" s="19"/>
      <c r="D30" s="19"/>
      <c r="E30" s="9" t="e">
        <f>B28+E28</f>
        <v>#DIV/0!</v>
      </c>
    </row>
    <row r="31" spans="1:5" ht="15.75" thickBot="1" x14ac:dyDescent="0.3">
      <c r="A31" s="19" t="s">
        <v>36</v>
      </c>
      <c r="B31" s="19"/>
      <c r="C31" s="19"/>
      <c r="D31" s="19"/>
      <c r="E31" s="13">
        <v>0.3</v>
      </c>
    </row>
    <row r="32" spans="1:5" ht="15.75" thickBot="1" x14ac:dyDescent="0.3">
      <c r="A32" s="19" t="s">
        <v>37</v>
      </c>
      <c r="B32" s="19"/>
      <c r="C32" s="19"/>
      <c r="D32" s="20"/>
      <c r="E32" s="14" t="e">
        <f>E30*(1+E31)</f>
        <v>#DIV/0!</v>
      </c>
    </row>
    <row r="33" spans="1:5" ht="15.75" thickBot="1" x14ac:dyDescent="0.3">
      <c r="B33" s="1"/>
    </row>
    <row r="34" spans="1:5" ht="16.899999999999999" customHeight="1" thickBot="1" x14ac:dyDescent="0.3">
      <c r="A34" s="16" t="s">
        <v>42</v>
      </c>
      <c r="B34" s="17"/>
      <c r="C34" s="17"/>
      <c r="D34" s="17"/>
      <c r="E34" s="18"/>
    </row>
    <row r="35" spans="1:5" x14ac:dyDescent="0.25">
      <c r="B35" s="1"/>
    </row>
    <row r="36" spans="1:5" x14ac:dyDescent="0.25">
      <c r="B36" s="1"/>
    </row>
    <row r="37" spans="1:5" x14ac:dyDescent="0.25">
      <c r="B37" s="1"/>
    </row>
    <row r="38" spans="1:5" x14ac:dyDescent="0.25">
      <c r="B38" s="1"/>
    </row>
    <row r="39" spans="1:5" x14ac:dyDescent="0.25">
      <c r="B39" s="1"/>
    </row>
    <row r="40" spans="1:5" x14ac:dyDescent="0.25">
      <c r="B40" s="1"/>
    </row>
    <row r="41" spans="1:5" x14ac:dyDescent="0.25">
      <c r="B41" s="1"/>
    </row>
    <row r="42" spans="1:5" x14ac:dyDescent="0.25">
      <c r="B42" s="1"/>
    </row>
    <row r="43" spans="1:5" x14ac:dyDescent="0.25">
      <c r="B43" s="1"/>
    </row>
    <row r="44" spans="1:5" x14ac:dyDescent="0.25">
      <c r="B44" s="1"/>
    </row>
  </sheetData>
  <mergeCells count="7">
    <mergeCell ref="A34:E34"/>
    <mergeCell ref="A32:D32"/>
    <mergeCell ref="A1:E1"/>
    <mergeCell ref="A2:E2"/>
    <mergeCell ref="A30:D30"/>
    <mergeCell ref="A31:D31"/>
    <mergeCell ref="A3:D3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Cálculo 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Licitação Bandeirante-SC</cp:lastModifiedBy>
  <cp:lastPrinted>2026-07-08T13:46:55Z</cp:lastPrinted>
  <dcterms:created xsi:type="dcterms:W3CDTF">2026-07-02T18:24:08Z</dcterms:created>
  <dcterms:modified xsi:type="dcterms:W3CDTF">2026-07-15T11:22:32Z</dcterms:modified>
</cp:coreProperties>
</file>